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upuis\Desktop\"/>
    </mc:Choice>
  </mc:AlternateContent>
  <bookViews>
    <workbookView xWindow="0" yWindow="0" windowWidth="22980" windowHeight="8820"/>
  </bookViews>
  <sheets>
    <sheet name="Feuil1" sheetId="1" r:id="rId1"/>
    <sheet name="Feuil2" sheetId="2" r:id="rId2"/>
  </sheets>
  <definedNames>
    <definedName name="_xlnm._FilterDatabase" localSheetId="1" hidden="1">Feuil2!$A$1:$E$24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13" i="1" l="1"/>
  <c r="B18" i="1" l="1"/>
  <c r="C16" i="1" l="1"/>
  <c r="C15" i="1"/>
  <c r="F7" i="1" l="1"/>
  <c r="C12" i="1"/>
  <c r="C14" i="1"/>
  <c r="B10" i="1" l="1"/>
  <c r="F10" i="1" s="1"/>
  <c r="F8" i="1"/>
  <c r="F23" i="1"/>
  <c r="E15" i="1"/>
  <c r="F15" i="1" s="1"/>
  <c r="F20" i="1"/>
  <c r="F18" i="1"/>
  <c r="F21" i="1"/>
  <c r="F11" i="1"/>
  <c r="F25" i="1" l="1"/>
  <c r="E19" i="1"/>
  <c r="F19" i="1" s="1"/>
  <c r="E17" i="1"/>
  <c r="F17" i="1" s="1"/>
  <c r="E16" i="1"/>
  <c r="F16" i="1" s="1"/>
  <c r="E14" i="1"/>
  <c r="F14" i="1" s="1"/>
  <c r="E13" i="1"/>
  <c r="F13" i="1" s="1"/>
  <c r="E12" i="1"/>
  <c r="F12" i="1" s="1"/>
  <c r="F22" i="1" l="1"/>
</calcChain>
</file>

<file path=xl/sharedStrings.xml><?xml version="1.0" encoding="utf-8"?>
<sst xmlns="http://schemas.openxmlformats.org/spreadsheetml/2006/main" count="76" uniqueCount="61">
  <si>
    <t>Tableau d'aide à la conversion des surfaces déclarées en Infrastructures Agro Ecologiques pour les écorégimes</t>
  </si>
  <si>
    <t>Coefficient multiplicateur</t>
  </si>
  <si>
    <t>ha</t>
  </si>
  <si>
    <r>
      <t>1 m linéaire = 9 m</t>
    </r>
    <r>
      <rPr>
        <vertAlign val="superscript"/>
        <sz val="8"/>
        <rFont val="Arial"/>
        <family val="2"/>
      </rPr>
      <t xml:space="preserve">2 </t>
    </r>
  </si>
  <si>
    <r>
      <t>1m linéaire = 9 m</t>
    </r>
    <r>
      <rPr>
        <vertAlign val="superscript"/>
        <sz val="8"/>
        <rFont val="Arial"/>
        <family val="2"/>
      </rPr>
      <t xml:space="preserve">2 </t>
    </r>
  </si>
  <si>
    <r>
      <t>1 m linéaire = 9 m</t>
    </r>
    <r>
      <rPr>
        <vertAlign val="superscript"/>
        <sz val="8"/>
        <rFont val="Arial"/>
        <family val="2"/>
      </rPr>
      <t>2</t>
    </r>
  </si>
  <si>
    <t xml:space="preserve">1 m linéaire = 10 m² </t>
  </si>
  <si>
    <t>Alignements d’arbres</t>
  </si>
  <si>
    <t>1 m linéaire = 10 m²</t>
  </si>
  <si>
    <t>Arbres isolés</t>
  </si>
  <si>
    <t xml:space="preserve">1 arbre = 30 m² </t>
  </si>
  <si>
    <t>1 m linéaire = 1 m² de SIE</t>
  </si>
  <si>
    <t>Total équivalent Surface Équivalente des Infrastructures agro-écologiques en ha</t>
  </si>
  <si>
    <t xml:space="preserve">1 ha de surface = 1 ha </t>
  </si>
  <si>
    <t>Si votre surface en terre arable est inférieure à 10 ha, ou plus de 75 % de votre surface en terre arable sont cansacrés à la production d'herbe, de jachère et/ou de légumineuses, vous  n'êtes pas concernés par cette obligation</t>
  </si>
  <si>
    <t>Définition des types d'IAE</t>
  </si>
  <si>
    <t xml:space="preserve"> Equivalence</t>
  </si>
  <si>
    <r>
      <rPr>
        <b/>
        <sz val="8"/>
        <rFont val="Arial"/>
        <family val="2"/>
      </rPr>
      <t xml:space="preserve">Terres en jachères </t>
    </r>
    <r>
      <rPr>
        <sz val="8"/>
        <rFont val="Arial"/>
        <family val="2"/>
      </rPr>
      <t>(6 mois de présence du 01/03 au 31/08)</t>
    </r>
  </si>
  <si>
    <r>
      <rPr>
        <b/>
        <sz val="8"/>
        <rFont val="Arial"/>
        <family val="2"/>
      </rPr>
      <t>Jachères mellifères</t>
    </r>
    <r>
      <rPr>
        <sz val="8"/>
        <rFont val="Arial"/>
        <family val="2"/>
      </rPr>
      <t xml:space="preserve"> (6 mois de présence du 15/04 au 15/10)</t>
    </r>
  </si>
  <si>
    <r>
      <rPr>
        <b/>
        <sz val="8"/>
        <rFont val="Arial"/>
        <family val="2"/>
      </rPr>
      <t>Bordures de champs</t>
    </r>
    <r>
      <rPr>
        <sz val="8"/>
        <rFont val="Arial"/>
        <family val="2"/>
      </rPr>
      <t xml:space="preserve"> (largeur comprise entre 5 minimum et 20 mètres de large. Aucune Production)</t>
    </r>
  </si>
  <si>
    <r>
      <rPr>
        <b/>
        <sz val="8"/>
        <rFont val="Arial"/>
        <family val="2"/>
      </rPr>
      <t>Bandes tampons le long d'un cours d'eau</t>
    </r>
    <r>
      <rPr>
        <sz val="8"/>
        <rFont val="Arial"/>
        <family val="2"/>
      </rPr>
      <t xml:space="preserve"> (Largeur minimale de 5 mètres de large)</t>
    </r>
  </si>
  <si>
    <r>
      <rPr>
        <b/>
        <sz val="8"/>
        <rFont val="Arial"/>
        <family val="2"/>
      </rPr>
      <t>Bandes d'ha admissibles bordant des forêts sans production</t>
    </r>
    <r>
      <rPr>
        <sz val="8"/>
        <rFont val="Arial"/>
        <family val="2"/>
      </rPr>
      <t xml:space="preserve"> (Largeur minimum 1 mètre)</t>
    </r>
  </si>
  <si>
    <r>
      <t>Haies (</t>
    </r>
    <r>
      <rPr>
        <sz val="8"/>
        <rFont val="Arial"/>
        <family val="2"/>
      </rPr>
      <t>Limite maximale de 20 mètres de large)</t>
    </r>
  </si>
  <si>
    <r>
      <rPr>
        <b/>
        <sz val="8"/>
        <rFont val="Arial"/>
        <family val="2"/>
      </rPr>
      <t>Fossés</t>
    </r>
    <r>
      <rPr>
        <sz val="8"/>
        <rFont val="Arial"/>
        <family val="2"/>
      </rPr>
      <t xml:space="preserve"> incluant les canaux pour l'irrigation et le drainage hors ceux en béton (Moins de 10 m de large)</t>
    </r>
  </si>
  <si>
    <r>
      <rPr>
        <b/>
        <sz val="8"/>
        <rFont val="Arial"/>
        <family val="2"/>
      </rPr>
      <t>Bosquets</t>
    </r>
    <r>
      <rPr>
        <sz val="8"/>
        <rFont val="Arial"/>
        <family val="2"/>
      </rPr>
      <t xml:space="preserve"> (Couronne d'arbres se chauvauchant de moins de 0,5 ha)</t>
    </r>
  </si>
  <si>
    <r>
      <rPr>
        <b/>
        <sz val="8"/>
        <rFont val="Arial"/>
        <family val="2"/>
      </rPr>
      <t xml:space="preserve">Murs de pierre traditionnel </t>
    </r>
    <r>
      <rPr>
        <sz val="8"/>
        <rFont val="Arial"/>
        <family val="2"/>
      </rPr>
      <t>(Maximum 2 mètres de haut et 5 mètres de large)</t>
    </r>
  </si>
  <si>
    <r>
      <rPr>
        <b/>
        <sz val="8"/>
        <rFont val="Arial"/>
        <family val="2"/>
      </rPr>
      <t>Mares</t>
    </r>
    <r>
      <rPr>
        <sz val="8"/>
        <rFont val="Arial"/>
        <family val="2"/>
      </rPr>
      <t xml:space="preserve"> (Maximum 0,5 ha)</t>
    </r>
  </si>
  <si>
    <t>Surface en ha</t>
  </si>
  <si>
    <t>Mètre linéaire</t>
  </si>
  <si>
    <t>IAE(ha)</t>
  </si>
  <si>
    <t>Rappel : pas d'utilisation de produit phytosanitaire sur les IAE durant la période de présence obligatoire</t>
  </si>
  <si>
    <t>Remplissez les cases jaunes avec les données de votre exploitation</t>
  </si>
  <si>
    <t>SAU PAC 2023</t>
  </si>
  <si>
    <t>Surface à déduire</t>
  </si>
  <si>
    <t>Utilisation non agricole</t>
  </si>
  <si>
    <t>Cultures pérennes</t>
  </si>
  <si>
    <t>Surface en terre arable de l'exploitation</t>
  </si>
  <si>
    <t>Prairies permanentes (5 ans ou plus)</t>
  </si>
  <si>
    <t>Total équivalent en ha</t>
  </si>
  <si>
    <r>
      <t xml:space="preserve">Surface portant des plantes fixant l'azote </t>
    </r>
    <r>
      <rPr>
        <sz val="8"/>
        <rFont val="Arial"/>
        <family val="2"/>
      </rPr>
      <t>(pas de produits phytosanitaires)</t>
    </r>
  </si>
  <si>
    <r>
      <t xml:space="preserve">Surface en dérobées ou en CIPAN </t>
    </r>
    <r>
      <rPr>
        <sz val="8"/>
        <rFont val="Arial"/>
        <family val="2"/>
      </rPr>
      <t>(présence obligatoire durant 8 semaines - pas de produit phytosanitaire)</t>
    </r>
  </si>
  <si>
    <t>50 ares =0,75 ha</t>
  </si>
  <si>
    <t xml:space="preserve">1 m linéaire = 20 m² </t>
  </si>
  <si>
    <r>
      <t>1 are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= 1,5 are </t>
    </r>
  </si>
  <si>
    <t xml:space="preserve">1 ha de jachère =    1,5 ha </t>
  </si>
  <si>
    <t xml:space="preserve">1 ha de jachère =    1 ha </t>
  </si>
  <si>
    <t>N° Parcelle</t>
  </si>
  <si>
    <r>
      <t xml:space="preserve">Surface graphique </t>
    </r>
    <r>
      <rPr>
        <b/>
        <sz val="7.5"/>
        <color theme="1"/>
        <rFont val="Calibri"/>
        <family val="2"/>
        <scheme val="minor"/>
      </rPr>
      <t>(ha)</t>
    </r>
  </si>
  <si>
    <t>JAC</t>
  </si>
  <si>
    <t>N° Ilot</t>
  </si>
  <si>
    <t>ORH</t>
  </si>
  <si>
    <t>BTH</t>
  </si>
  <si>
    <t>SNE</t>
  </si>
  <si>
    <t>Culture principale (code)</t>
  </si>
  <si>
    <t>CZH</t>
  </si>
  <si>
    <t>BTN</t>
  </si>
  <si>
    <t>FVP</t>
  </si>
  <si>
    <t>ORP</t>
  </si>
  <si>
    <t>4 % des terres arables doivent être en IAE en légumineuses ou protéagineux sans traitement ou en Cipan SIE soit au mini</t>
  </si>
  <si>
    <t>1 ha de surface = 1 ha</t>
  </si>
  <si>
    <t>Estimation des besoins en IAE ou légumineuses sans traitement ou Cipan SIE  pour la campagne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</si>
</sst>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63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7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3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medium">
        <color indexed="8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13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2" fontId="4" fillId="4" borderId="22" xfId="0" applyNumberFormat="1" applyFont="1" applyFill="1" applyBorder="1" applyAlignment="1" applyProtection="1">
      <alignment horizontal="center" vertical="center"/>
    </xf>
    <xf numFmtId="2" fontId="4" fillId="4" borderId="23" xfId="0" applyNumberFormat="1" applyFont="1" applyFill="1" applyBorder="1" applyAlignment="1" applyProtection="1">
      <alignment horizontal="center" vertical="center"/>
    </xf>
    <xf numFmtId="164" fontId="4" fillId="4" borderId="22" xfId="0" applyNumberFormat="1" applyFont="1" applyFill="1" applyBorder="1" applyAlignment="1" applyProtection="1">
      <alignment horizontal="center" vertical="center"/>
    </xf>
    <xf numFmtId="164" fontId="4" fillId="4" borderId="23" xfId="0" applyNumberFormat="1" applyFont="1" applyFill="1" applyBorder="1" applyAlignment="1" applyProtection="1">
      <alignment horizontal="center" vertical="center"/>
    </xf>
    <xf numFmtId="2" fontId="7" fillId="4" borderId="22" xfId="0" applyNumberFormat="1" applyFont="1" applyFill="1" applyBorder="1" applyAlignment="1" applyProtection="1">
      <alignment horizontal="center" vertical="center"/>
    </xf>
    <xf numFmtId="2" fontId="7" fillId="4" borderId="23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 vertical="top" wrapText="1"/>
      <protection locked="0"/>
    </xf>
    <xf numFmtId="0" fontId="0" fillId="5" borderId="7" xfId="0" applyFill="1" applyBorder="1" applyAlignment="1" applyProtection="1">
      <alignment horizontal="center" vertical="top" wrapText="1"/>
      <protection locked="0"/>
    </xf>
    <xf numFmtId="0" fontId="0" fillId="5" borderId="8" xfId="0" applyFill="1" applyBorder="1" applyAlignment="1" applyProtection="1">
      <alignment horizontal="center" vertical="top" wrapText="1"/>
      <protection locked="0"/>
    </xf>
    <xf numFmtId="2" fontId="0" fillId="5" borderId="8" xfId="0" applyNumberFormat="1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right" vertical="center"/>
      <protection locked="0"/>
    </xf>
    <xf numFmtId="2" fontId="7" fillId="6" borderId="24" xfId="0" applyNumberFormat="1" applyFont="1" applyFill="1" applyBorder="1" applyAlignment="1" applyProtection="1">
      <alignment horizontal="center" vertical="center"/>
    </xf>
    <xf numFmtId="2" fontId="7" fillId="6" borderId="25" xfId="0" applyNumberFormat="1" applyFont="1" applyFill="1" applyBorder="1" applyAlignment="1" applyProtection="1">
      <alignment horizontal="center" vertical="center"/>
    </xf>
    <xf numFmtId="2" fontId="7" fillId="5" borderId="24" xfId="0" applyNumberFormat="1" applyFont="1" applyFill="1" applyBorder="1" applyAlignment="1" applyProtection="1">
      <alignment horizontal="center" vertical="center"/>
    </xf>
    <xf numFmtId="2" fontId="7" fillId="5" borderId="2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workbookViewId="0">
      <selection activeCell="H12" sqref="H12"/>
    </sheetView>
  </sheetViews>
  <sheetFormatPr baseColWidth="10" defaultRowHeight="14.4" x14ac:dyDescent="0.3"/>
  <cols>
    <col min="1" max="1" width="39.21875" style="5" customWidth="1"/>
    <col min="2" max="2" width="10" style="5" customWidth="1"/>
    <col min="3" max="3" width="9.33203125" style="5" customWidth="1"/>
    <col min="4" max="4" width="15" style="5" customWidth="1"/>
    <col min="5" max="5" width="10.88671875" style="5" customWidth="1"/>
    <col min="6" max="6" width="9.88671875" style="5" customWidth="1"/>
    <col min="7" max="7" width="2.5546875" style="5" customWidth="1"/>
    <col min="8" max="22" width="11.44140625" style="5"/>
  </cols>
  <sheetData>
    <row r="1" spans="1:12" x14ac:dyDescent="0.3">
      <c r="A1" s="41" t="s">
        <v>0</v>
      </c>
      <c r="B1" s="41"/>
      <c r="C1" s="41"/>
      <c r="D1" s="41"/>
      <c r="E1" s="41"/>
      <c r="F1" s="41"/>
      <c r="G1" s="41"/>
    </row>
    <row r="3" spans="1:12" x14ac:dyDescent="0.3">
      <c r="A3" s="40" t="s">
        <v>60</v>
      </c>
      <c r="B3" s="40"/>
      <c r="C3" s="40"/>
      <c r="D3" s="40"/>
      <c r="E3" s="40"/>
      <c r="F3" s="40"/>
      <c r="G3" s="40"/>
    </row>
    <row r="4" spans="1:12" ht="40.5" customHeight="1" thickBot="1" x14ac:dyDescent="0.35">
      <c r="A4" s="24" t="s">
        <v>14</v>
      </c>
      <c r="B4" s="24"/>
      <c r="C4" s="24"/>
      <c r="D4" s="24"/>
      <c r="E4" s="24"/>
      <c r="F4" s="24"/>
      <c r="G4" s="24"/>
    </row>
    <row r="5" spans="1:12" ht="17.25" customHeight="1" x14ac:dyDescent="0.3">
      <c r="A5" s="30" t="s">
        <v>30</v>
      </c>
      <c r="B5" s="25" t="s">
        <v>32</v>
      </c>
      <c r="C5" s="27" t="s">
        <v>33</v>
      </c>
      <c r="D5" s="28"/>
      <c r="E5" s="29"/>
      <c r="F5" s="42" t="s">
        <v>36</v>
      </c>
      <c r="G5" s="43"/>
    </row>
    <row r="6" spans="1:12" ht="61.5" customHeight="1" x14ac:dyDescent="0.3">
      <c r="A6" s="31"/>
      <c r="B6" s="26"/>
      <c r="C6" s="9" t="s">
        <v>34</v>
      </c>
      <c r="D6" s="9" t="s">
        <v>37</v>
      </c>
      <c r="E6" s="9" t="s">
        <v>35</v>
      </c>
      <c r="F6" s="44"/>
      <c r="G6" s="45"/>
    </row>
    <row r="7" spans="1:12" ht="29.4" thickBot="1" x14ac:dyDescent="0.35">
      <c r="A7" s="10" t="s">
        <v>31</v>
      </c>
      <c r="B7" s="1"/>
      <c r="C7" s="1"/>
      <c r="D7" s="1"/>
      <c r="E7" s="1"/>
      <c r="F7" s="46">
        <f>B7-D7-C7-E7</f>
        <v>0</v>
      </c>
      <c r="G7" s="47"/>
    </row>
    <row r="8" spans="1:12" ht="44.4" customHeight="1" x14ac:dyDescent="0.3">
      <c r="A8" s="11"/>
      <c r="B8" s="48" t="s">
        <v>58</v>
      </c>
      <c r="C8" s="49"/>
      <c r="D8" s="49"/>
      <c r="E8" s="50"/>
      <c r="F8" s="51">
        <f>4%*F7</f>
        <v>0</v>
      </c>
      <c r="G8" s="52" t="s">
        <v>2</v>
      </c>
    </row>
    <row r="9" spans="1:12" ht="21" thickBot="1" x14ac:dyDescent="0.35">
      <c r="A9" s="12" t="s">
        <v>15</v>
      </c>
      <c r="B9" s="13" t="s">
        <v>27</v>
      </c>
      <c r="C9" s="13" t="s">
        <v>28</v>
      </c>
      <c r="D9" s="12" t="s">
        <v>16</v>
      </c>
      <c r="E9" s="12" t="s">
        <v>1</v>
      </c>
      <c r="F9" s="32" t="s">
        <v>29</v>
      </c>
      <c r="G9" s="33"/>
    </row>
    <row r="10" spans="1:12" ht="21" thickBot="1" x14ac:dyDescent="0.35">
      <c r="A10" s="14" t="s">
        <v>17</v>
      </c>
      <c r="B10" s="2">
        <f>F71</f>
        <v>0</v>
      </c>
      <c r="C10" s="15"/>
      <c r="D10" s="16" t="s">
        <v>45</v>
      </c>
      <c r="E10" s="16">
        <v>1</v>
      </c>
      <c r="F10" s="34">
        <f>B10*E10</f>
        <v>0</v>
      </c>
      <c r="G10" s="35"/>
    </row>
    <row r="11" spans="1:12" ht="21" thickBot="1" x14ac:dyDescent="0.35">
      <c r="A11" s="14" t="s">
        <v>18</v>
      </c>
      <c r="B11" s="2"/>
      <c r="C11" s="15"/>
      <c r="D11" s="16" t="s">
        <v>44</v>
      </c>
      <c r="E11" s="16">
        <v>1.5</v>
      </c>
      <c r="F11" s="34">
        <f>B11*E11</f>
        <v>0</v>
      </c>
      <c r="G11" s="35"/>
      <c r="L11" s="6"/>
    </row>
    <row r="12" spans="1:12" ht="21" thickBot="1" x14ac:dyDescent="0.35">
      <c r="A12" s="14" t="s">
        <v>20</v>
      </c>
      <c r="B12" s="15"/>
      <c r="C12" s="2">
        <f>E52</f>
        <v>0</v>
      </c>
      <c r="D12" s="16" t="s">
        <v>3</v>
      </c>
      <c r="E12" s="16">
        <f>9/10000</f>
        <v>8.9999999999999998E-4</v>
      </c>
      <c r="F12" s="36">
        <f t="shared" ref="F12:F17" si="0">C12*E12</f>
        <v>0</v>
      </c>
      <c r="G12" s="37"/>
    </row>
    <row r="13" spans="1:12" ht="21" thickBot="1" x14ac:dyDescent="0.35">
      <c r="A13" s="17" t="s">
        <v>19</v>
      </c>
      <c r="B13" s="15"/>
      <c r="C13" s="2">
        <f>E60</f>
        <v>0</v>
      </c>
      <c r="D13" s="16" t="s">
        <v>4</v>
      </c>
      <c r="E13" s="16">
        <f>9/10000</f>
        <v>8.9999999999999998E-4</v>
      </c>
      <c r="F13" s="36">
        <f t="shared" si="0"/>
        <v>0</v>
      </c>
      <c r="G13" s="37"/>
    </row>
    <row r="14" spans="1:12" ht="21" thickBot="1" x14ac:dyDescent="0.35">
      <c r="A14" s="14" t="s">
        <v>21</v>
      </c>
      <c r="B14" s="15"/>
      <c r="C14" s="2">
        <f>E43</f>
        <v>0</v>
      </c>
      <c r="D14" s="16" t="s">
        <v>5</v>
      </c>
      <c r="E14" s="16">
        <f>9/10000</f>
        <v>8.9999999999999998E-4</v>
      </c>
      <c r="F14" s="36">
        <f t="shared" si="0"/>
        <v>0</v>
      </c>
      <c r="G14" s="37"/>
    </row>
    <row r="15" spans="1:12" ht="22.5" customHeight="1" thickBot="1" x14ac:dyDescent="0.35">
      <c r="A15" s="18" t="s">
        <v>22</v>
      </c>
      <c r="B15" s="15"/>
      <c r="C15" s="2">
        <f>E36</f>
        <v>0</v>
      </c>
      <c r="D15" s="16" t="s">
        <v>42</v>
      </c>
      <c r="E15" s="16">
        <f>20/10000</f>
        <v>2E-3</v>
      </c>
      <c r="F15" s="36">
        <f t="shared" si="0"/>
        <v>0</v>
      </c>
      <c r="G15" s="37"/>
    </row>
    <row r="16" spans="1:12" ht="21" customHeight="1" thickBot="1" x14ac:dyDescent="0.35">
      <c r="A16" s="18" t="s">
        <v>7</v>
      </c>
      <c r="B16" s="15"/>
      <c r="C16" s="2">
        <f>E82</f>
        <v>0</v>
      </c>
      <c r="D16" s="16" t="s">
        <v>8</v>
      </c>
      <c r="E16" s="16">
        <f>10/10000</f>
        <v>1E-3</v>
      </c>
      <c r="F16" s="36">
        <f t="shared" si="0"/>
        <v>0</v>
      </c>
      <c r="G16" s="37"/>
    </row>
    <row r="17" spans="1:7" ht="15" thickBot="1" x14ac:dyDescent="0.35">
      <c r="A17" s="18" t="s">
        <v>9</v>
      </c>
      <c r="B17" s="15"/>
      <c r="C17" s="2"/>
      <c r="D17" s="16" t="s">
        <v>10</v>
      </c>
      <c r="E17" s="16">
        <f>30/10000</f>
        <v>3.0000000000000001E-3</v>
      </c>
      <c r="F17" s="36">
        <f t="shared" si="0"/>
        <v>0</v>
      </c>
      <c r="G17" s="37"/>
    </row>
    <row r="18" spans="1:7" ht="22.2" customHeight="1" thickBot="1" x14ac:dyDescent="0.35">
      <c r="A18" s="14" t="s">
        <v>24</v>
      </c>
      <c r="B18" s="2">
        <f>D89</f>
        <v>0</v>
      </c>
      <c r="C18" s="15"/>
      <c r="D18" s="16" t="s">
        <v>41</v>
      </c>
      <c r="E18" s="16">
        <v>1.5</v>
      </c>
      <c r="F18" s="34">
        <f>B18*E18</f>
        <v>0</v>
      </c>
      <c r="G18" s="35"/>
    </row>
    <row r="19" spans="1:7" ht="21" thickBot="1" x14ac:dyDescent="0.35">
      <c r="A19" s="14" t="s">
        <v>23</v>
      </c>
      <c r="B19" s="15"/>
      <c r="C19" s="2"/>
      <c r="D19" s="16" t="s">
        <v>6</v>
      </c>
      <c r="E19" s="16">
        <f>10/10000</f>
        <v>1E-3</v>
      </c>
      <c r="F19" s="36">
        <f>C19*E19</f>
        <v>0</v>
      </c>
      <c r="G19" s="37"/>
    </row>
    <row r="20" spans="1:7" ht="15" thickBot="1" x14ac:dyDescent="0.35">
      <c r="A20" s="14" t="s">
        <v>26</v>
      </c>
      <c r="B20" s="2">
        <v>0</v>
      </c>
      <c r="C20" s="15"/>
      <c r="D20" s="16" t="s">
        <v>43</v>
      </c>
      <c r="E20" s="16">
        <v>1.5</v>
      </c>
      <c r="F20" s="34">
        <f>B20*E20</f>
        <v>0</v>
      </c>
      <c r="G20" s="35"/>
    </row>
    <row r="21" spans="1:7" ht="21" thickBot="1" x14ac:dyDescent="0.35">
      <c r="A21" s="14" t="s">
        <v>25</v>
      </c>
      <c r="B21" s="15"/>
      <c r="C21" s="2">
        <v>0</v>
      </c>
      <c r="D21" s="16" t="s">
        <v>11</v>
      </c>
      <c r="E21" s="16">
        <v>1E-3</v>
      </c>
      <c r="F21" s="36">
        <f>C21*E21</f>
        <v>0</v>
      </c>
      <c r="G21" s="37"/>
    </row>
    <row r="22" spans="1:7" ht="15" thickBot="1" x14ac:dyDescent="0.35">
      <c r="A22" s="22" t="s">
        <v>12</v>
      </c>
      <c r="B22" s="23"/>
      <c r="C22" s="23"/>
      <c r="D22" s="23"/>
      <c r="E22" s="23"/>
      <c r="F22" s="55">
        <f>SUM(F10:F21)</f>
        <v>0</v>
      </c>
      <c r="G22" s="56"/>
    </row>
    <row r="23" spans="1:7" ht="21" thickBot="1" x14ac:dyDescent="0.35">
      <c r="A23" s="18" t="s">
        <v>39</v>
      </c>
      <c r="B23" s="3">
        <v>0</v>
      </c>
      <c r="C23" s="19"/>
      <c r="D23" s="16" t="s">
        <v>13</v>
      </c>
      <c r="E23" s="16">
        <v>1</v>
      </c>
      <c r="F23" s="38">
        <f>E23*B23</f>
        <v>0</v>
      </c>
      <c r="G23" s="39"/>
    </row>
    <row r="24" spans="1:7" ht="34.200000000000003" customHeight="1" thickBot="1" x14ac:dyDescent="0.35">
      <c r="A24" s="18" t="s">
        <v>40</v>
      </c>
      <c r="B24" s="4">
        <v>0</v>
      </c>
      <c r="C24" s="20"/>
      <c r="D24" s="16" t="s">
        <v>59</v>
      </c>
      <c r="E24" s="16">
        <v>1</v>
      </c>
      <c r="F24" s="38">
        <f>E24*B24</f>
        <v>0</v>
      </c>
      <c r="G24" s="39"/>
    </row>
    <row r="25" spans="1:7" ht="15" thickBot="1" x14ac:dyDescent="0.35">
      <c r="A25" s="22" t="s">
        <v>38</v>
      </c>
      <c r="B25" s="23"/>
      <c r="C25" s="23"/>
      <c r="D25" s="23"/>
      <c r="E25" s="23"/>
      <c r="F25" s="53">
        <f>SUM(F23:F24)</f>
        <v>0</v>
      </c>
      <c r="G25" s="54"/>
    </row>
    <row r="63" spans="2:11" x14ac:dyDescent="0.3">
      <c r="B63" s="21"/>
      <c r="C63" s="21"/>
      <c r="D63" s="21"/>
      <c r="E63" s="21"/>
    </row>
    <row r="64" spans="2:11" x14ac:dyDescent="0.3">
      <c r="B64" s="21"/>
      <c r="C64" s="21"/>
      <c r="D64" s="21"/>
      <c r="E64" s="21"/>
      <c r="I64" s="21"/>
      <c r="J64" s="21"/>
      <c r="K64" s="21"/>
    </row>
    <row r="65" spans="2:11" x14ac:dyDescent="0.3">
      <c r="B65" s="21"/>
      <c r="C65" s="21"/>
      <c r="D65" s="21"/>
      <c r="E65" s="21"/>
      <c r="I65" s="21"/>
      <c r="J65" s="21"/>
      <c r="K65" s="21"/>
    </row>
    <row r="66" spans="2:11" x14ac:dyDescent="0.3">
      <c r="B66" s="21"/>
      <c r="C66" s="21"/>
      <c r="D66" s="21"/>
      <c r="E66" s="21"/>
      <c r="I66" s="21"/>
      <c r="J66" s="21"/>
      <c r="K66" s="21"/>
    </row>
    <row r="67" spans="2:11" x14ac:dyDescent="0.3">
      <c r="B67" s="21"/>
      <c r="C67" s="21"/>
      <c r="D67" s="21"/>
      <c r="E67" s="21"/>
    </row>
    <row r="68" spans="2:11" x14ac:dyDescent="0.3">
      <c r="B68" s="21"/>
      <c r="C68" s="21"/>
      <c r="D68" s="21"/>
    </row>
    <row r="69" spans="2:11" x14ac:dyDescent="0.3">
      <c r="B69" s="21"/>
      <c r="C69" s="21"/>
      <c r="D69" s="21"/>
    </row>
    <row r="70" spans="2:11" x14ac:dyDescent="0.3">
      <c r="B70" s="21"/>
      <c r="C70" s="21"/>
      <c r="D70" s="21"/>
    </row>
  </sheetData>
  <mergeCells count="28">
    <mergeCell ref="F24:G24"/>
    <mergeCell ref="F25:G25"/>
    <mergeCell ref="F7:G7"/>
    <mergeCell ref="F18:G18"/>
    <mergeCell ref="F19:G19"/>
    <mergeCell ref="F20:G20"/>
    <mergeCell ref="F21:G21"/>
    <mergeCell ref="F22:G22"/>
    <mergeCell ref="A3:G3"/>
    <mergeCell ref="B8:E8"/>
    <mergeCell ref="A1:G1"/>
    <mergeCell ref="F5:G6"/>
    <mergeCell ref="A22:E22"/>
    <mergeCell ref="A25:E25"/>
    <mergeCell ref="A4:G4"/>
    <mergeCell ref="B5:B6"/>
    <mergeCell ref="C5:E5"/>
    <mergeCell ref="A5:A6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23:G2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4"/>
  <sheetViews>
    <sheetView workbookViewId="0">
      <selection activeCell="A2" sqref="A2:C24"/>
    </sheetView>
  </sheetViews>
  <sheetFormatPr baseColWidth="10" defaultRowHeight="14.4" x14ac:dyDescent="0.3"/>
  <sheetData>
    <row r="1" spans="1:5" ht="43.2" x14ac:dyDescent="0.3">
      <c r="A1" s="7" t="s">
        <v>49</v>
      </c>
      <c r="B1" s="7" t="s">
        <v>46</v>
      </c>
      <c r="C1" s="7" t="s">
        <v>47</v>
      </c>
      <c r="D1" s="7" t="s">
        <v>53</v>
      </c>
      <c r="E1" s="7"/>
    </row>
    <row r="2" spans="1:5" x14ac:dyDescent="0.3">
      <c r="A2" s="8">
        <v>1</v>
      </c>
      <c r="B2" s="8">
        <v>1</v>
      </c>
      <c r="C2" s="8">
        <v>0.1</v>
      </c>
      <c r="D2" s="8" t="s">
        <v>48</v>
      </c>
      <c r="E2" s="8"/>
    </row>
    <row r="3" spans="1:5" hidden="1" x14ac:dyDescent="0.3">
      <c r="A3" s="8">
        <v>1</v>
      </c>
      <c r="B3" s="8">
        <v>2</v>
      </c>
      <c r="C3" s="8">
        <v>18.78</v>
      </c>
      <c r="D3" s="8" t="s">
        <v>55</v>
      </c>
      <c r="E3" s="8"/>
    </row>
    <row r="4" spans="1:5" x14ac:dyDescent="0.3">
      <c r="A4" s="8">
        <v>1</v>
      </c>
      <c r="B4" s="8">
        <v>3</v>
      </c>
      <c r="C4" s="8">
        <v>0.08</v>
      </c>
      <c r="D4" s="8" t="s">
        <v>48</v>
      </c>
      <c r="E4" s="8"/>
    </row>
    <row r="5" spans="1:5" hidden="1" x14ac:dyDescent="0.3">
      <c r="A5" s="8">
        <v>1</v>
      </c>
      <c r="B5" s="8">
        <v>4</v>
      </c>
      <c r="C5" s="8">
        <v>7.0000000000000007E-2</v>
      </c>
      <c r="D5" s="8" t="s">
        <v>52</v>
      </c>
      <c r="E5" s="8"/>
    </row>
    <row r="6" spans="1:5" hidden="1" x14ac:dyDescent="0.3">
      <c r="A6" s="8">
        <v>2</v>
      </c>
      <c r="B6" s="8">
        <v>4</v>
      </c>
      <c r="C6" s="8">
        <v>11.95</v>
      </c>
      <c r="D6" s="8" t="s">
        <v>51</v>
      </c>
      <c r="E6" s="8"/>
    </row>
    <row r="7" spans="1:5" hidden="1" x14ac:dyDescent="0.3">
      <c r="A7" s="8">
        <v>3</v>
      </c>
      <c r="B7" s="8">
        <v>3</v>
      </c>
      <c r="C7" s="8">
        <v>10.47</v>
      </c>
      <c r="D7" s="8" t="s">
        <v>51</v>
      </c>
      <c r="E7" s="8"/>
    </row>
    <row r="8" spans="1:5" ht="16.5" customHeight="1" x14ac:dyDescent="0.3">
      <c r="A8" s="8">
        <v>4</v>
      </c>
      <c r="B8" s="8">
        <v>1</v>
      </c>
      <c r="C8" s="8">
        <v>2.17</v>
      </c>
      <c r="D8" s="8" t="s">
        <v>48</v>
      </c>
      <c r="E8" s="8"/>
    </row>
    <row r="9" spans="1:5" hidden="1" x14ac:dyDescent="0.3">
      <c r="A9" s="8">
        <v>4</v>
      </c>
      <c r="B9" s="8">
        <v>2</v>
      </c>
      <c r="C9" s="8">
        <v>18.54</v>
      </c>
      <c r="D9" s="8" t="s">
        <v>54</v>
      </c>
      <c r="E9" s="8"/>
    </row>
    <row r="10" spans="1:5" hidden="1" x14ac:dyDescent="0.3">
      <c r="A10" s="8">
        <v>4</v>
      </c>
      <c r="B10" s="8">
        <v>4</v>
      </c>
      <c r="C10" s="8">
        <v>21.6</v>
      </c>
      <c r="D10" s="8" t="s">
        <v>50</v>
      </c>
      <c r="E10" s="8"/>
    </row>
    <row r="11" spans="1:5" hidden="1" x14ac:dyDescent="0.3">
      <c r="A11" s="8">
        <v>4</v>
      </c>
      <c r="B11" s="8">
        <v>5</v>
      </c>
      <c r="C11" s="8">
        <v>5.18</v>
      </c>
      <c r="D11" s="8" t="s">
        <v>56</v>
      </c>
      <c r="E11" s="8"/>
    </row>
    <row r="12" spans="1:5" hidden="1" x14ac:dyDescent="0.3">
      <c r="A12" s="8">
        <v>5</v>
      </c>
      <c r="B12" s="8">
        <v>1</v>
      </c>
      <c r="C12" s="8">
        <v>15.45</v>
      </c>
      <c r="D12" s="8" t="s">
        <v>51</v>
      </c>
      <c r="E12" s="8"/>
    </row>
    <row r="13" spans="1:5" x14ac:dyDescent="0.3">
      <c r="A13" s="8">
        <v>6</v>
      </c>
      <c r="B13" s="8">
        <v>1</v>
      </c>
      <c r="C13" s="8">
        <v>0.14000000000000001</v>
      </c>
      <c r="D13" s="8" t="s">
        <v>48</v>
      </c>
      <c r="E13" s="8"/>
    </row>
    <row r="14" spans="1:5" x14ac:dyDescent="0.3">
      <c r="A14" s="8">
        <v>6</v>
      </c>
      <c r="B14" s="8">
        <v>2</v>
      </c>
      <c r="C14" s="8">
        <v>0.73</v>
      </c>
      <c r="D14" s="8" t="s">
        <v>48</v>
      </c>
      <c r="E14" s="8"/>
    </row>
    <row r="15" spans="1:5" hidden="1" x14ac:dyDescent="0.3">
      <c r="A15" s="8">
        <v>6</v>
      </c>
      <c r="B15" s="8">
        <v>3</v>
      </c>
      <c r="C15" s="8">
        <v>25.23</v>
      </c>
      <c r="D15" s="8" t="s">
        <v>57</v>
      </c>
      <c r="E15" s="8"/>
    </row>
    <row r="16" spans="1:5" hidden="1" x14ac:dyDescent="0.3">
      <c r="A16" s="8">
        <v>6</v>
      </c>
      <c r="B16" s="8">
        <v>4</v>
      </c>
      <c r="C16" s="8">
        <v>0.02</v>
      </c>
      <c r="D16" s="8" t="s">
        <v>52</v>
      </c>
      <c r="E16" s="8"/>
    </row>
    <row r="17" spans="1:5" hidden="1" x14ac:dyDescent="0.3">
      <c r="A17" s="8">
        <v>7</v>
      </c>
      <c r="B17" s="8">
        <v>1</v>
      </c>
      <c r="C17" s="8">
        <v>11.29</v>
      </c>
      <c r="D17" s="8" t="s">
        <v>51</v>
      </c>
      <c r="E17" s="8"/>
    </row>
    <row r="18" spans="1:5" hidden="1" x14ac:dyDescent="0.3">
      <c r="A18" s="8">
        <v>7</v>
      </c>
      <c r="B18" s="8">
        <v>2</v>
      </c>
      <c r="C18" s="8">
        <v>5.14</v>
      </c>
      <c r="D18" s="8" t="s">
        <v>51</v>
      </c>
      <c r="E18" s="8"/>
    </row>
    <row r="19" spans="1:5" hidden="1" x14ac:dyDescent="0.3">
      <c r="A19" s="8">
        <v>8</v>
      </c>
      <c r="B19" s="8">
        <v>1</v>
      </c>
      <c r="C19" s="8">
        <v>16.190000000000001</v>
      </c>
      <c r="D19" s="8" t="s">
        <v>55</v>
      </c>
      <c r="E19" s="8"/>
    </row>
    <row r="20" spans="1:5" hidden="1" x14ac:dyDescent="0.3">
      <c r="A20" s="8">
        <v>9</v>
      </c>
      <c r="B20" s="8">
        <v>1</v>
      </c>
      <c r="C20" s="8">
        <v>12.03</v>
      </c>
      <c r="D20" s="8" t="s">
        <v>51</v>
      </c>
      <c r="E20" s="8"/>
    </row>
    <row r="21" spans="1:5" hidden="1" x14ac:dyDescent="0.3">
      <c r="A21" s="8">
        <v>9</v>
      </c>
      <c r="B21" s="8">
        <v>3</v>
      </c>
      <c r="C21" s="8">
        <v>12.51</v>
      </c>
      <c r="D21" s="8" t="s">
        <v>51</v>
      </c>
      <c r="E21" s="8"/>
    </row>
    <row r="22" spans="1:5" x14ac:dyDescent="0.3">
      <c r="A22" s="8">
        <v>9</v>
      </c>
      <c r="B22" s="8">
        <v>4</v>
      </c>
      <c r="C22" s="8">
        <v>0.25</v>
      </c>
      <c r="D22" s="8" t="s">
        <v>48</v>
      </c>
      <c r="E22" s="8"/>
    </row>
    <row r="23" spans="1:5" x14ac:dyDescent="0.3">
      <c r="A23" s="8">
        <v>9</v>
      </c>
      <c r="B23" s="8">
        <v>5</v>
      </c>
      <c r="C23" s="8">
        <v>0.1</v>
      </c>
      <c r="D23" s="8" t="s">
        <v>48</v>
      </c>
      <c r="E23" s="8"/>
    </row>
    <row r="24" spans="1:5" x14ac:dyDescent="0.3">
      <c r="A24" s="8">
        <v>9</v>
      </c>
      <c r="B24" s="8">
        <v>7</v>
      </c>
      <c r="C24" s="8">
        <v>0.33</v>
      </c>
      <c r="D24" s="8" t="s">
        <v>48</v>
      </c>
    </row>
  </sheetData>
  <autoFilter ref="A1:E24">
    <filterColumn colId="3">
      <filters>
        <filter val="JAC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dupuis</dc:creator>
  <cp:lastModifiedBy>stephane dupuis</cp:lastModifiedBy>
  <cp:lastPrinted>2024-02-22T09:42:19Z</cp:lastPrinted>
  <dcterms:created xsi:type="dcterms:W3CDTF">2023-01-17T15:58:23Z</dcterms:created>
  <dcterms:modified xsi:type="dcterms:W3CDTF">2024-02-22T09:45:22Z</dcterms:modified>
</cp:coreProperties>
</file>